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5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18" i="3" l="1"/>
  <c r="A15" i="3"/>
  <c r="A16" i="3"/>
  <c r="A17" i="3"/>
  <c r="A14" i="3" l="1"/>
  <c r="A13" i="3" l="1"/>
  <c r="A11" i="3" l="1"/>
  <c r="A12" i="3"/>
  <c r="A9" i="3" l="1"/>
  <c r="A10" i="3"/>
  <c r="A8" i="3" l="1"/>
  <c r="A7" i="3" l="1"/>
  <c r="A6" i="3" l="1"/>
  <c r="F29" i="1" l="1"/>
  <c r="C29" i="1"/>
  <c r="K29" i="1" s="1"/>
  <c r="J29" i="1" l="1"/>
  <c r="E12" i="1" l="1"/>
  <c r="H12" i="1" l="1"/>
  <c r="I12" i="1"/>
  <c r="L12" i="1"/>
  <c r="G12" i="1"/>
  <c r="D12" i="1"/>
  <c r="F30" i="1" l="1"/>
  <c r="C30" i="1"/>
  <c r="J30" i="1" l="1"/>
  <c r="K30" i="1"/>
  <c r="F42" i="1" l="1"/>
  <c r="C42" i="1"/>
  <c r="K42" i="1" l="1"/>
  <c r="J42" i="1"/>
  <c r="F22" i="1" l="1"/>
  <c r="C22" i="1"/>
  <c r="F16" i="1"/>
  <c r="C16" i="1"/>
  <c r="F20" i="1"/>
  <c r="C20" i="1"/>
  <c r="D31" i="1"/>
  <c r="E31" i="1"/>
  <c r="G31" i="1"/>
  <c r="H31" i="1"/>
  <c r="I31" i="1"/>
  <c r="L31" i="1"/>
  <c r="F32" i="1"/>
  <c r="F33" i="1"/>
  <c r="F34" i="1"/>
  <c r="K34" i="1" s="1"/>
  <c r="F35" i="1"/>
  <c r="F36" i="1"/>
  <c r="F37" i="1"/>
  <c r="C37" i="1"/>
  <c r="C36" i="1"/>
  <c r="C35" i="1"/>
  <c r="C34" i="1"/>
  <c r="C33" i="1"/>
  <c r="J33" i="1" s="1"/>
  <c r="C32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8" i="1"/>
  <c r="I38" i="1"/>
  <c r="H38" i="1"/>
  <c r="G38" i="1"/>
  <c r="E38" i="1"/>
  <c r="D38" i="1"/>
  <c r="F43" i="1"/>
  <c r="C43" i="1"/>
  <c r="J43" i="1" s="1"/>
  <c r="F41" i="1"/>
  <c r="C41" i="1"/>
  <c r="D8" i="1"/>
  <c r="E8" i="1"/>
  <c r="G8" i="1"/>
  <c r="C40" i="1"/>
  <c r="F40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9" i="1"/>
  <c r="F39" i="1"/>
  <c r="C6" i="6"/>
  <c r="A14" i="6"/>
  <c r="C19" i="6"/>
  <c r="C29" i="6"/>
  <c r="K43" i="1"/>
  <c r="K40" i="1" l="1"/>
  <c r="J40" i="1" s="1"/>
  <c r="J41" i="1"/>
  <c r="I44" i="1"/>
  <c r="H44" i="1"/>
  <c r="J28" i="1"/>
  <c r="J32" i="1"/>
  <c r="K32" i="1"/>
  <c r="K23" i="1"/>
  <c r="J16" i="1"/>
  <c r="C12" i="1"/>
  <c r="K27" i="1"/>
  <c r="L44" i="1"/>
  <c r="J34" i="1"/>
  <c r="K37" i="1"/>
  <c r="F38" i="1"/>
  <c r="J24" i="1"/>
  <c r="K41" i="1"/>
  <c r="K33" i="1"/>
  <c r="K16" i="1"/>
  <c r="J20" i="1"/>
  <c r="J37" i="1"/>
  <c r="J27" i="1"/>
  <c r="K24" i="1"/>
  <c r="K20" i="1"/>
  <c r="J23" i="1"/>
  <c r="J25" i="1"/>
  <c r="J36" i="1"/>
  <c r="K22" i="1"/>
  <c r="K36" i="1"/>
  <c r="F31" i="1"/>
  <c r="C31" i="1"/>
  <c r="K25" i="1"/>
  <c r="K21" i="1"/>
  <c r="J26" i="1"/>
  <c r="K26" i="1"/>
  <c r="J15" i="1"/>
  <c r="J9" i="1"/>
  <c r="J35" i="1"/>
  <c r="K15" i="1"/>
  <c r="J13" i="1"/>
  <c r="J21" i="1"/>
  <c r="K19" i="1"/>
  <c r="J22" i="1"/>
  <c r="K35" i="1"/>
  <c r="K10" i="1"/>
  <c r="K13" i="1"/>
  <c r="K11" i="1"/>
  <c r="K14" i="1"/>
  <c r="J14" i="1"/>
  <c r="F8" i="1"/>
  <c r="J19" i="1"/>
  <c r="F12" i="1"/>
  <c r="E44" i="1"/>
  <c r="J10" i="1"/>
  <c r="J11" i="1"/>
  <c r="C8" i="1"/>
  <c r="G44" i="1"/>
  <c r="K39" i="1"/>
  <c r="J39" i="1" s="1"/>
  <c r="J18" i="1"/>
  <c r="J17" i="1"/>
  <c r="K18" i="1"/>
  <c r="K9" i="1"/>
  <c r="C38" i="1"/>
  <c r="K17" i="1"/>
  <c r="D44" i="1"/>
  <c r="J38" i="1" l="1"/>
  <c r="K12" i="1"/>
  <c r="J12" i="1"/>
  <c r="J31" i="1"/>
  <c r="K31" i="1"/>
  <c r="K38" i="1"/>
  <c r="K8" i="1"/>
  <c r="F44" i="1"/>
  <c r="J8" i="1"/>
  <c r="C44" i="1"/>
  <c r="K44" i="1" l="1"/>
  <c r="J44" i="1"/>
</calcChain>
</file>

<file path=xl/sharedStrings.xml><?xml version="1.0" encoding="utf-8"?>
<sst xmlns="http://schemas.openxmlformats.org/spreadsheetml/2006/main" count="281" uniqueCount="201">
  <si>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</si>
  <si>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</si>
  <si>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</si>
  <si>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</si>
  <si>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</si>
  <si>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</si>
  <si>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</si>
  <si>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</si>
  <si>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</si>
  <si>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</si>
  <si>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</si>
  <si>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</si>
  <si>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</si>
  <si>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</si>
  <si>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</si>
  <si>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</si>
  <si>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</si>
  <si>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</si>
  <si>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</si>
  <si>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</si>
  <si>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</si>
  <si>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</si>
  <si>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</si>
  <si>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</si>
  <si>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</si>
  <si>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</si>
  <si>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</si>
  <si>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</si>
  <si>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</si>
  <si>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</si>
  <si>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</si>
  <si>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</si>
  <si>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</si>
  <si>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</si>
  <si>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</si>
  <si>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</si>
  <si>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</si>
  <si>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</si>
  <si>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</si>
  <si>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</si>
  <si>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</si>
  <si>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</si>
  <si>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</si>
  <si>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</si>
  <si>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</si>
  <si>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</si>
  <si>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</si>
  <si>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</si>
  <si>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</si>
  <si>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</si>
  <si>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</si>
  <si>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</si>
  <si>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</si>
  <si>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</si>
  <si>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</si>
  <si>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</si>
  <si>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</si>
  <si>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</si>
  <si>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</si>
  <si>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</si>
  <si>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</si>
  <si>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</si>
  <si>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</si>
  <si>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</si>
  <si>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</si>
  <si>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</si>
  <si>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</si>
  <si>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</si>
  <si>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</si>
  <si>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</si>
  <si>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</si>
  <si>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</si>
  <si>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</si>
  <si>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</si>
  <si>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</si>
  <si>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</si>
  <si>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</si>
  <si>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</si>
  <si>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</si>
  <si>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</si>
  <si>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</si>
  <si>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</si>
  <si>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</si>
  <si>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</si>
  <si>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</si>
  <si>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</si>
  <si>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</si>
  <si>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</si>
  <si>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</si>
  <si>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</si>
  <si>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</si>
  <si>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</si>
  <si>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</si>
  <si>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</si>
  <si>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</si>
  <si>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</si>
  <si>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</si>
  <si>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</si>
  <si>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</si>
  <si>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</si>
  <si>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</si>
  <si>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</si>
  <si>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</si>
  <si>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</si>
  <si>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</si>
  <si>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</si>
  <si>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</si>
  <si>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</si>
  <si>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</si>
  <si>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</si>
  <si>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</si>
  <si>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 xml:space="preserve">NGÀY HẸN TRẢ </t>
  </si>
  <si>
    <t>NGÀY NỘP
 HỒ SƠ</t>
  </si>
  <si>
    <t>Sở Văn hóa, Thể thao và Du lịch tỉnh Kon Tum</t>
  </si>
  <si>
    <t xml:space="preserve">HỒ SƠ LĨNH VỰC NHÀ Ở (đang xử lý) </t>
  </si>
  <si>
    <t>HỒ SƠ CẤP GIẤY PHÉP XÂY DỰNG - Hạ tầng kỹ thuật (đang xử lý)</t>
  </si>
  <si>
    <t xml:space="preserve">Tổ 2, phường Thống Nhất, thành phố Kon Tum, tỉnh Kon Tum </t>
  </si>
  <si>
    <t>Phạm Thị Bạch Diệp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</si>
  <si>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</si>
  <si>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</si>
  <si>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</si>
  <si>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</si>
  <si>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</si>
  <si>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</si>
  <si>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</si>
  <si>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</si>
  <si>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</si>
  <si>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</si>
  <si>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</si>
  <si>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</si>
  <si>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</si>
  <si>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</si>
  <si>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Nguyễn Văn Vinh</t>
  </si>
  <si>
    <t>TĐTKBVTC-DT ĐC: Xây mới 02 Trạm Y tế tại xã Tu Mơ Rông, huyện Tu Mơ Rông; xã Đăk Pxi, huyện Đăk Hà và Xây mới phòng khám đa khoa khu vực Đăk Rve, huyện Kon Rẫy</t>
  </si>
  <si>
    <t>Cấp GP hoạt động của Sàn giao dịch bất động sản</t>
  </si>
  <si>
    <t>Nguyễn Công Văn</t>
  </si>
  <si>
    <t xml:space="preserve">Thôn 1, xã Đăk Cấm, thành phố Kon Tum, tỉnh Kon Tum </t>
  </si>
  <si>
    <t>Huỳnh Trọng Văn</t>
  </si>
  <si>
    <t>xã Bình Minh, huyện Bình Sơn, tỉnh Quảng Ngãi</t>
  </si>
  <si>
    <t>Nguyễn Trung Kiên</t>
  </si>
  <si>
    <t>TĐBCNCKT: Tôn tạo, phục hưng, sửa chữa, xây dựng Di tích lịch sử Nhà ngục Kon Tum</t>
  </si>
  <si>
    <t>YCBS</t>
  </si>
  <si>
    <t>Đinh Tuấn Hân</t>
  </si>
  <si>
    <t>BAN QUẢN LÝ DỰ ÁN ĐẦU TƯ XÂY DỰNG CÁC CÔNG TRÌNH GIAO THÔNG, DÂN DỤNG VÀ CÔNG NGHIỆP TỈNH KON TUM</t>
  </si>
  <si>
    <t xml:space="preserve">TĐTKBVTC-DT ĐC: gói thấu xây lắp số 01 thuộc Dự án Đường trục chính phía tây thành phố Kon Tum </t>
  </si>
  <si>
    <t>Phạm Thái Sơn</t>
  </si>
  <si>
    <t xml:space="preserve">634/8/1 Hùng Vương, phường Quang Trung, thành phố Kon Tum, tỉnh Kon Tum </t>
  </si>
  <si>
    <t>SỞ GIÁO DỤC VÀ ĐÀO TẠO TỈNH KON TUM</t>
  </si>
  <si>
    <t>TĐBCNCKT: Bổ sung cơ sở vật chất trường Phổ thông Dân tộc nội trú Trung học Phổ thông huyện Đăk Hà</t>
  </si>
  <si>
    <t>Nguyễn Văn Hải</t>
  </si>
  <si>
    <t xml:space="preserve">Thôn Kon Tu 2, phường Trường Chinh, thành phố Kon Tum, tỉnh Kon Tum </t>
  </si>
  <si>
    <t>Mai Văn Quyền</t>
  </si>
  <si>
    <t xml:space="preserve">10 Nguyễn Văn Hoàng, phường Duy Tân, thành phố Kon Tum, tỉnh Kon Tum </t>
  </si>
  <si>
    <t>Huỳnh Quốc Vũ</t>
  </si>
  <si>
    <t>BAN QUẢN LÝ DỰ ÁN ĐẦU TƯ XÂY DỰNG HUYỆN NGỌC HỒI</t>
  </si>
  <si>
    <t xml:space="preserve">Nghiệm thu CT: Khu liên hiệp xử lý chất thải rắn liên hợp huyện Ngọc Hồi địa điểm: TT Plei Cần, xã Đăk Kan, huyện Ngọc Hồi, tỉnh Kon Tum </t>
  </si>
  <si>
    <t>Lê Văn Dũng</t>
  </si>
  <si>
    <t xml:space="preserve">05 Đặng Thái Thuyến, phường Duy Tân, thành phố Kon Tum, tỉnh Kon Tum </t>
  </si>
  <si>
    <t>Hà Minh Tú</t>
  </si>
  <si>
    <t xml:space="preserve">48 Sư Vạn Hạnh, phường Duy Tân, thành phố Kon Tum, tỉnh Kon Tum </t>
  </si>
  <si>
    <t>Huỳnh Tiến Phước</t>
  </si>
  <si>
    <t>xã Đức Hiệp, huyện Mộ Đức, tỉnh Quảng Ngãi</t>
  </si>
  <si>
    <t>Trần Phi Phụng</t>
  </si>
  <si>
    <t xml:space="preserve">Sở Văn hóa, Thể thao và Du lịch tỉnh Kon Tum </t>
  </si>
  <si>
    <t>Nghiệm thu CT: Điều chỉnh khoanh vùng bảo vệ di tích (hạng mục: Cắm mốc giới các khu vực khoanh vùng bảo vệ di tích lịch sử - văn hóa đã được xếp hạng trên địa bàn huyện Đăk Hà, huyện Kon Rẫy và huyện Kon Plong, tỉnh Kon Tum)</t>
  </si>
  <si>
    <t>Ngô Tùng Cẩn</t>
  </si>
  <si>
    <t xml:space="preserve">Chi cục Kiểm lâm tỉnh Kon Tum </t>
  </si>
  <si>
    <t>TĐSTKCS ĐC: Nâng cao năng  lực phòng cháy, chữa cháy rừng cho lực lượng Kiểm lâm tỉnh Kon Tum giai đoạn 2021-2025. Hạng mục: Hạt kiểm lâm huyện Kon Rẫy</t>
  </si>
  <si>
    <t xml:space="preserve">148 Duy Tân, phường Trường Chinh, thành phố Kon Tum, tỉnh Kon Tum </t>
  </si>
  <si>
    <t>Lê Sinh Bắc</t>
  </si>
  <si>
    <t>Khu trung tâm, thị trấn Hậu Lộc, huyện Hậu Lộc, tỉnh Thanh Hóa</t>
  </si>
  <si>
    <t>Nguyễn Xuân Lộc</t>
  </si>
  <si>
    <t>Lê Hồng Tuấn</t>
  </si>
  <si>
    <t>Tựu Liệt, xã Tam Hiệp, huyện Thanh Trì, thành phố Hà Nội</t>
  </si>
  <si>
    <t>CÔNG TY CỔ PHẦN SÀN GIAO DỊCH BẤT ĐỘNG SẢN START LAND</t>
  </si>
  <si>
    <t xml:space="preserve">191 Võ Nguyên Giáp, phường Duy Tân, thành phố Kon Tum, tỉnh Kon Tum </t>
  </si>
  <si>
    <t>Cấp GPHĐ của sàn GD BĐS</t>
  </si>
  <si>
    <t>Nguyễn Thanh An</t>
  </si>
  <si>
    <t xml:space="preserve">Sở Nông nghiệp và Phát triển nông thôn tỉnh Kon Tum </t>
  </si>
  <si>
    <t xml:space="preserve">TĐTKBVTC_DT: Dự án bảo vệ, khôi phục và phát triển rừng bền vững trên địa bàn tỉnh Kon Tum giai đoạn 2021-2025; Hạng mục: Xây dựng kết cấu hạ tầng lâm nghiệp. Địa điểm xây dựng: Các huyện trên địa bàn tỉnh Kon Tum </t>
  </si>
  <si>
    <t>Hoàng Đăng Nhật</t>
  </si>
  <si>
    <t>CÔNG TY CỔ PHẦN CẤP NƯỚC KON TUM</t>
  </si>
  <si>
    <t>TĐBCNCKT: Đầu tư xây dựng, nâng cấp và mở rộng nhà máy nước sạch thêm công suất 20,000m3/ngày đêm</t>
  </si>
  <si>
    <t xml:space="preserve">CÔNG TY CỔ PHẦN THỦY ĐIỆN ĐĂK KRIN </t>
  </si>
  <si>
    <t>thôn Kon Riêng, xã Đăk Choong, huyện Đăk Glei, tỉnh Kon Tum</t>
  </si>
  <si>
    <t xml:space="preserve">Cấp mới chứng chỉ hành nghề </t>
  </si>
  <si>
    <t>Cấp mới chứng chỉ hành nghề</t>
  </si>
  <si>
    <t>Cấp mới chứng chỉ năng lực</t>
  </si>
  <si>
    <t>KẾT QUẢ GIẢI QUYẾT THỦ TỤC HÀNH CHÍNH TUẦN 07/2025</t>
  </si>
  <si>
    <t>Từ ngày 10/02/2025 đến ngày 14/02/2025</t>
  </si>
  <si>
    <t>Trương Đình Thắng</t>
  </si>
  <si>
    <t>Sở Y tế tỉnh Kon Tum</t>
  </si>
  <si>
    <t xml:space="preserve">Nghiệm thu CT:  Cải tạo, sửa chữa, nâng cấp Trạm Y tế xã Xốp, huyện Đăk Glei thuộc Chương trình Đầu tư phát triển mạng lưới y tế cơ sở vùng khó khăn tỉnh Kon Tum
</t>
  </si>
  <si>
    <t>Lê Quang Vũ</t>
  </si>
  <si>
    <t xml:space="preserve">09 Chế Lan Viên, tổ 5, phường Nguyễn Trãi, thành phố Kon Tum, tỉnh Kon Tum </t>
  </si>
  <si>
    <t>Cho thuê nhà ở cũ thuộc TSC trường hợp ký lại hđ thuê</t>
  </si>
  <si>
    <t>Thuê nhà ở cũ thuộc tài sản công (trường hợp ký lại hđ thuê)</t>
  </si>
  <si>
    <t>Phan Kim Việt</t>
  </si>
  <si>
    <t xml:space="preserve">Sở Lao động Thương binh và Xã hội tỉnh Kon Tum </t>
  </si>
  <si>
    <t>Nghiệm thu CT: Nâng cấp, sửa chữa Nghĩa trang liệt sĩ huyện Đăk Hà</t>
  </si>
  <si>
    <t>154/SXD-HĐXD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</si>
</sst>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  <font>
      <sz val="13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5" fillId="27" borderId="1" xfId="0" applyFont="1" applyFill="1" applyBorder="1" applyAlignment="1">
      <alignment horizontal="center" vertical="center" wrapText="1"/>
    </xf>
    <xf numFmtId="0" fontId="223" fillId="27" borderId="0" xfId="0" applyFont="1" applyFill="1" applyAlignment="1">
      <alignment vertical="center" wrapText="1"/>
    </xf>
    <xf numFmtId="0" fontId="223" fillId="51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164" fontId="225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164" fontId="223" fillId="0" borderId="1" xfId="0" applyNumberFormat="1" applyFont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0" borderId="0" xfId="0" applyFont="1" applyBorder="1" applyAlignment="1">
      <alignment horizontal="justify" vertical="center" wrapText="1"/>
    </xf>
    <xf numFmtId="14" fontId="223" fillId="0" borderId="0" xfId="0" applyNumberFormat="1" applyFont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27" borderId="0" xfId="0" applyFont="1" applyFill="1" applyBorder="1" applyAlignment="1">
      <alignment horizontal="center" vertical="center" wrapText="1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center" wrapText="1"/>
    </xf>
    <xf numFmtId="0" fontId="223" fillId="27" borderId="1" xfId="0" applyFont="1" applyFill="1" applyBorder="1" applyAlignment="1">
      <alignment vertical="center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0" fontId="219" fillId="51" borderId="1" xfId="0" applyFont="1" applyFill="1" applyBorder="1" applyAlignment="1">
      <alignment horizontal="center" vertical="center" wrapText="1"/>
    </xf>
    <xf numFmtId="0" fontId="227" fillId="0" borderId="0" xfId="0" applyFont="1" applyBorder="1" applyAlignment="1">
      <alignment horizontal="left" vertical="center" wrapText="1"/>
    </xf>
    <xf numFmtId="164" fontId="227" fillId="0" borderId="0" xfId="0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0" fontId="228" fillId="51" borderId="1" xfId="0" applyFont="1" applyFill="1" applyBorder="1" applyAlignment="1">
      <alignment horizontal="justify" vertical="center" wrapText="1"/>
    </xf>
    <xf numFmtId="0" fontId="228" fillId="0" borderId="1" xfId="0" applyFont="1" applyBorder="1" applyAlignment="1">
      <alignment horizontal="justify" vertical="center" wrapText="1"/>
    </xf>
    <xf numFmtId="14" fontId="228" fillId="0" borderId="1" xfId="0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left" vertical="center" wrapText="1"/>
    </xf>
    <xf numFmtId="0" fontId="228" fillId="27" borderId="1" xfId="0" applyFont="1" applyFill="1" applyBorder="1" applyAlignment="1">
      <alignment vertical="center"/>
    </xf>
    <xf numFmtId="0" fontId="228" fillId="27" borderId="0" xfId="0" applyFont="1" applyFill="1" applyBorder="1" applyAlignment="1">
      <alignment horizontal="center" vertical="center" wrapText="1"/>
    </xf>
    <xf numFmtId="0" fontId="228" fillId="27" borderId="0" xfId="0" applyFont="1" applyFill="1" applyBorder="1" applyAlignment="1">
      <alignment vertical="center"/>
    </xf>
    <xf numFmtId="0" fontId="219" fillId="51" borderId="1" xfId="0" applyFont="1" applyFill="1" applyBorder="1" applyAlignment="1">
      <alignment vertical="center" wrapText="1"/>
    </xf>
    <xf numFmtId="0" fontId="227" fillId="0" borderId="0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23" fillId="0" borderId="1" xfId="0" applyFont="1" applyBorder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5"/>
  <sheetViews>
    <sheetView topLeftCell="A25" zoomScale="81" zoomScaleNormal="81" workbookViewId="0">
      <selection activeCell="O11" sqref="O11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5" t="s">
        <v>188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47" t="s">
        <v>189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44" t="s">
        <v>0</v>
      </c>
      <c r="B4" s="149" t="s">
        <v>1</v>
      </c>
      <c r="C4" s="144" t="s">
        <v>2</v>
      </c>
      <c r="D4" s="144"/>
      <c r="E4" s="144"/>
      <c r="F4" s="144" t="s">
        <v>4</v>
      </c>
      <c r="G4" s="144"/>
      <c r="H4" s="144"/>
      <c r="I4" s="144"/>
      <c r="J4" s="144"/>
      <c r="K4" s="144"/>
      <c r="L4" s="14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4"/>
      <c r="B5" s="149"/>
      <c r="C5" s="144" t="s">
        <v>12</v>
      </c>
      <c r="D5" s="144"/>
      <c r="E5" s="144"/>
      <c r="F5" s="144" t="s">
        <v>30</v>
      </c>
      <c r="G5" s="144"/>
      <c r="H5" s="144"/>
      <c r="I5" s="144"/>
      <c r="J5" s="144" t="s">
        <v>31</v>
      </c>
      <c r="K5" s="144"/>
      <c r="L5" s="14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4"/>
      <c r="B6" s="149"/>
      <c r="C6" s="4" t="s">
        <v>8</v>
      </c>
      <c r="D6" s="5" t="s">
        <v>81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67</v>
      </c>
      <c r="C8" s="7">
        <f t="shared" ref="C8:L8" si="0">SUM(C9:C11)</f>
        <v>15</v>
      </c>
      <c r="D8" s="7">
        <f t="shared" si="0"/>
        <v>13</v>
      </c>
      <c r="E8" s="43">
        <f t="shared" si="0"/>
        <v>2</v>
      </c>
      <c r="F8" s="63">
        <f t="shared" si="0"/>
        <v>1</v>
      </c>
      <c r="G8" s="63">
        <f t="shared" si="0"/>
        <v>1</v>
      </c>
      <c r="H8" s="63">
        <f t="shared" si="0"/>
        <v>0</v>
      </c>
      <c r="I8" s="43">
        <f t="shared" si="0"/>
        <v>0</v>
      </c>
      <c r="J8" s="63">
        <f t="shared" si="0"/>
        <v>14</v>
      </c>
      <c r="K8" s="63">
        <f t="shared" si="0"/>
        <v>14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5</v>
      </c>
      <c r="D9" s="3">
        <v>3</v>
      </c>
      <c r="E9" s="9">
        <v>2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5</v>
      </c>
      <c r="K9" s="3">
        <f>C9-F9</f>
        <v>5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69</v>
      </c>
      <c r="C10" s="8">
        <f>D10+E10</f>
        <v>4</v>
      </c>
      <c r="D10" s="3">
        <v>4</v>
      </c>
      <c r="E10" s="9">
        <v>0</v>
      </c>
      <c r="F10" s="8">
        <f>G10+H10+I10</f>
        <v>1</v>
      </c>
      <c r="G10" s="3">
        <v>1</v>
      </c>
      <c r="H10" s="3">
        <v>0</v>
      </c>
      <c r="I10" s="9">
        <v>0</v>
      </c>
      <c r="J10" s="8">
        <f>C10-F10</f>
        <v>3</v>
      </c>
      <c r="K10" s="3">
        <f>C10-F10</f>
        <v>3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70</v>
      </c>
      <c r="C11" s="8">
        <f>D11+E11</f>
        <v>6</v>
      </c>
      <c r="D11" s="3">
        <v>6</v>
      </c>
      <c r="E11" s="9">
        <v>0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6</v>
      </c>
      <c r="K11" s="3">
        <f>C11-F11</f>
        <v>6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68</v>
      </c>
      <c r="C12" s="7">
        <f>SUM(C13:C30)</f>
        <v>15</v>
      </c>
      <c r="D12" s="7">
        <f>SUM(D13:D30)</f>
        <v>15</v>
      </c>
      <c r="E12" s="7">
        <f>SUM(E13:E30)</f>
        <v>0</v>
      </c>
      <c r="F12" s="7">
        <f t="shared" ref="F12" si="1">SUM(F13:F28)</f>
        <v>0</v>
      </c>
      <c r="G12" s="7">
        <f>SUM(G13:G30)</f>
        <v>0</v>
      </c>
      <c r="H12" s="7">
        <f t="shared" ref="H12:L12" si="2">SUM(H13:H30)</f>
        <v>0</v>
      </c>
      <c r="I12" s="7">
        <f t="shared" si="2"/>
        <v>0</v>
      </c>
      <c r="J12" s="7">
        <f t="shared" si="2"/>
        <v>15</v>
      </c>
      <c r="K12" s="7">
        <f t="shared" si="2"/>
        <v>15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1</v>
      </c>
      <c r="D13" s="3">
        <v>1</v>
      </c>
      <c r="E13" s="9">
        <v>0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1</v>
      </c>
      <c r="K13" s="3">
        <f t="shared" ref="K13:K29" si="6">C13-F13</f>
        <v>1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73</v>
      </c>
      <c r="C14" s="8">
        <f t="shared" si="3"/>
        <v>0</v>
      </c>
      <c r="D14" s="3">
        <v>0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80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85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13</v>
      </c>
      <c r="D17" s="3">
        <v>13</v>
      </c>
      <c r="E17" s="9">
        <v>0</v>
      </c>
      <c r="F17" s="8">
        <f t="shared" si="4"/>
        <v>0</v>
      </c>
      <c r="G17" s="3">
        <v>0</v>
      </c>
      <c r="H17" s="3">
        <v>0</v>
      </c>
      <c r="I17" s="9">
        <v>0</v>
      </c>
      <c r="J17" s="8">
        <f t="shared" si="5"/>
        <v>13</v>
      </c>
      <c r="K17" s="3">
        <f t="shared" si="6"/>
        <v>13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71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72</v>
      </c>
      <c r="C19" s="8">
        <f t="shared" si="3"/>
        <v>0</v>
      </c>
      <c r="D19" s="3">
        <v>0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0</v>
      </c>
      <c r="K19" s="3">
        <f t="shared" si="6"/>
        <v>0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84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87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86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74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75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76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77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61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63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110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si="6"/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71" customFormat="1" ht="21" customHeight="1">
      <c r="A30" s="73">
        <v>18</v>
      </c>
      <c r="B30" s="48" t="s">
        <v>134</v>
      </c>
      <c r="C30" s="8">
        <f>D30+E30</f>
        <v>1</v>
      </c>
      <c r="D30" s="3">
        <v>1</v>
      </c>
      <c r="E30" s="68">
        <v>0</v>
      </c>
      <c r="F30" s="8">
        <f>G30+H30+I30</f>
        <v>0</v>
      </c>
      <c r="G30" s="67">
        <v>0</v>
      </c>
      <c r="H30" s="67">
        <v>0</v>
      </c>
      <c r="I30" s="68">
        <v>0</v>
      </c>
      <c r="J30" s="8">
        <f>C30-F30</f>
        <v>1</v>
      </c>
      <c r="K30" s="3">
        <f t="shared" ref="K30" si="7">C30-F30</f>
        <v>1</v>
      </c>
      <c r="L30" s="68">
        <v>0</v>
      </c>
      <c r="M30" s="69"/>
      <c r="N30" s="69"/>
      <c r="O30" s="69"/>
      <c r="P30" s="69"/>
      <c r="Q30" s="69"/>
      <c r="R30" s="75"/>
      <c r="S30" s="75"/>
      <c r="T30" s="75"/>
      <c r="U30" s="75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9" s="18" customFormat="1" ht="21" customHeight="1">
      <c r="A31" s="7" t="s">
        <v>15</v>
      </c>
      <c r="B31" s="66" t="s">
        <v>52</v>
      </c>
      <c r="C31" s="7">
        <f t="shared" ref="C31:L31" si="8">SUM(C32:C37)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16"/>
      <c r="N31" s="16"/>
      <c r="O31" s="16"/>
      <c r="P31" s="16"/>
      <c r="Q31" s="16"/>
      <c r="R31" s="75"/>
      <c r="S31" s="75"/>
      <c r="T31" s="75"/>
      <c r="U31" s="75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0"/>
      <c r="AG31" s="10"/>
      <c r="AH31" s="10"/>
      <c r="AI31" s="10"/>
      <c r="AJ31" s="10"/>
      <c r="AK31" s="10"/>
      <c r="AL31" s="10"/>
      <c r="AM31" s="10"/>
    </row>
    <row r="32" spans="1:39" s="13" customFormat="1" ht="21" customHeight="1">
      <c r="A32" s="3">
        <v>1</v>
      </c>
      <c r="B32" s="49" t="s">
        <v>78</v>
      </c>
      <c r="C32" s="8">
        <f t="shared" ref="C32:C37" si="9">D32+E32</f>
        <v>0</v>
      </c>
      <c r="D32" s="3">
        <v>0</v>
      </c>
      <c r="E32" s="9">
        <v>0</v>
      </c>
      <c r="F32" s="8">
        <f t="shared" ref="F32:F37" si="10">G32+H32+I32</f>
        <v>0</v>
      </c>
      <c r="G32" s="3">
        <v>0</v>
      </c>
      <c r="H32" s="3">
        <v>0</v>
      </c>
      <c r="I32" s="9">
        <v>0</v>
      </c>
      <c r="J32" s="8">
        <f t="shared" ref="J32:J37" si="11">C32-F32</f>
        <v>0</v>
      </c>
      <c r="K32" s="3">
        <f t="shared" ref="K32:K37" si="12">C32-F32</f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2</v>
      </c>
      <c r="B33" s="49" t="s">
        <v>57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75"/>
      <c r="S33" s="75"/>
      <c r="T33" s="75"/>
      <c r="U33" s="75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3</v>
      </c>
      <c r="B34" s="49" t="s">
        <v>58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4</v>
      </c>
      <c r="B35" s="49" t="s">
        <v>79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5</v>
      </c>
      <c r="B36" s="49" t="s">
        <v>32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3" customFormat="1" ht="21" customHeight="1">
      <c r="A37" s="3">
        <v>6</v>
      </c>
      <c r="B37" s="49" t="s">
        <v>59</v>
      </c>
      <c r="C37" s="8">
        <f t="shared" si="9"/>
        <v>0</v>
      </c>
      <c r="D37" s="3">
        <v>0</v>
      </c>
      <c r="E37" s="9">
        <v>0</v>
      </c>
      <c r="F37" s="8">
        <f t="shared" si="10"/>
        <v>0</v>
      </c>
      <c r="G37" s="3">
        <v>0</v>
      </c>
      <c r="H37" s="3">
        <v>0</v>
      </c>
      <c r="I37" s="9">
        <v>0</v>
      </c>
      <c r="J37" s="8">
        <f t="shared" si="11"/>
        <v>0</v>
      </c>
      <c r="K37" s="3">
        <f t="shared" si="12"/>
        <v>0</v>
      </c>
      <c r="L37" s="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</row>
    <row r="38" spans="1:55" s="18" customFormat="1" ht="21" customHeight="1">
      <c r="A38" s="7" t="s">
        <v>53</v>
      </c>
      <c r="B38" s="66" t="s">
        <v>54</v>
      </c>
      <c r="C38" s="7">
        <f t="shared" ref="C38:L38" si="13">SUM(C39:C43)</f>
        <v>1</v>
      </c>
      <c r="D38" s="7">
        <f t="shared" si="13"/>
        <v>0</v>
      </c>
      <c r="E38" s="7">
        <f t="shared" si="13"/>
        <v>1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1</v>
      </c>
      <c r="K38" s="7">
        <f t="shared" si="13"/>
        <v>1</v>
      </c>
      <c r="L38" s="7">
        <f t="shared" si="13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33" customFormat="1" ht="21" customHeight="1">
      <c r="A39" s="72">
        <v>1</v>
      </c>
      <c r="B39" s="48" t="s">
        <v>56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2</v>
      </c>
      <c r="B40" s="48" t="s">
        <v>196</v>
      </c>
      <c r="C40" s="8">
        <f>D40+E40</f>
        <v>1</v>
      </c>
      <c r="D40" s="3">
        <v>0</v>
      </c>
      <c r="E40" s="9">
        <v>1</v>
      </c>
      <c r="F40" s="8">
        <f>G40+H40+I40</f>
        <v>0</v>
      </c>
      <c r="G40" s="3">
        <v>0</v>
      </c>
      <c r="H40" s="3">
        <v>0</v>
      </c>
      <c r="I40" s="9">
        <v>0</v>
      </c>
      <c r="J40" s="8">
        <f>K40+L40</f>
        <v>1</v>
      </c>
      <c r="K40" s="3">
        <f>C40-F40</f>
        <v>1</v>
      </c>
      <c r="L40" s="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3</v>
      </c>
      <c r="B41" s="48" t="s">
        <v>55</v>
      </c>
      <c r="C41" s="8">
        <f>D41+E41</f>
        <v>0</v>
      </c>
      <c r="D41" s="3">
        <v>0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0</v>
      </c>
      <c r="K41" s="67">
        <f>C41-F41</f>
        <v>0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33" customFormat="1" ht="21" customHeight="1">
      <c r="A42" s="72">
        <v>4</v>
      </c>
      <c r="B42" s="48" t="s">
        <v>109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/>
    </row>
    <row r="43" spans="1:55" s="71" customFormat="1" ht="21" customHeight="1">
      <c r="A43" s="72">
        <v>5</v>
      </c>
      <c r="B43" s="48" t="s">
        <v>62</v>
      </c>
      <c r="C43" s="8">
        <f>D43+E43</f>
        <v>0</v>
      </c>
      <c r="D43" s="3">
        <v>0</v>
      </c>
      <c r="E43" s="68">
        <v>0</v>
      </c>
      <c r="F43" s="8">
        <f>G43+H43+I43</f>
        <v>0</v>
      </c>
      <c r="G43" s="67">
        <v>0</v>
      </c>
      <c r="H43" s="67">
        <v>0</v>
      </c>
      <c r="I43" s="68">
        <v>0</v>
      </c>
      <c r="J43" s="8">
        <f>C43-F43</f>
        <v>0</v>
      </c>
      <c r="K43" s="67">
        <f>C43-F43</f>
        <v>0</v>
      </c>
      <c r="L43" s="68">
        <v>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</row>
    <row r="44" spans="1:55" s="22" customFormat="1" ht="21" customHeight="1">
      <c r="A44" s="19"/>
      <c r="B44" s="50" t="s">
        <v>16</v>
      </c>
      <c r="C44" s="11">
        <f>C8+C12+C31+C38</f>
        <v>31</v>
      </c>
      <c r="D44" s="11">
        <f>D8+D12+D31+D38</f>
        <v>28</v>
      </c>
      <c r="E44" s="12">
        <f>SUM(E8+E12+E31+E38)</f>
        <v>3</v>
      </c>
      <c r="F44" s="11">
        <f>SUM(F8+F12+F31+F38)</f>
        <v>1</v>
      </c>
      <c r="G44" s="11">
        <f>SUM(G8+G12+G31+G38)</f>
        <v>1</v>
      </c>
      <c r="H44" s="11">
        <f>H38+H31+H12+H8</f>
        <v>0</v>
      </c>
      <c r="I44" s="11">
        <f>I38+I31+I12+I8</f>
        <v>0</v>
      </c>
      <c r="J44" s="11">
        <f>SUM(J8+J12+J31+J38)</f>
        <v>30</v>
      </c>
      <c r="K44" s="11">
        <f>SUM(K8+K12+K31+K38)</f>
        <v>30</v>
      </c>
      <c r="L44" s="12">
        <f>SUM(L8+L31+L38)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27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6"/>
    </row>
    <row r="59" spans="1:27" s="54" customFormat="1" ht="21" customHeight="1">
      <c r="A59" s="23"/>
      <c r="B59" s="51"/>
      <c r="C59" s="23"/>
      <c r="D59" s="24"/>
      <c r="E59" s="25"/>
      <c r="F59" s="23"/>
      <c r="G59" s="24"/>
      <c r="H59" s="24"/>
      <c r="I59" s="25"/>
      <c r="J59" s="23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53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57" customFormat="1" ht="15.6">
      <c r="A555" s="55"/>
      <c r="B555" s="56"/>
      <c r="C555" s="55"/>
      <c r="E555" s="58"/>
      <c r="F555" s="55"/>
      <c r="I555" s="58"/>
      <c r="J555" s="55"/>
      <c r="L555" s="58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  <row r="1965" spans="1:12" s="61" customFormat="1">
      <c r="A1965" s="59"/>
      <c r="B1965" s="60"/>
      <c r="C1965" s="59"/>
      <c r="E1965" s="62"/>
      <c r="F1965" s="59"/>
      <c r="I1965" s="62"/>
      <c r="J1965" s="59"/>
      <c r="L1965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8 F27 F38:K38 F12:F14 H13:K14 F17 C17:C19 C13:C14 F24:J24 C23:C24 C31:L31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"/>
  <sheetViews>
    <sheetView zoomScale="75" zoomScaleNormal="75" workbookViewId="0">
      <selection activeCell="C17" sqref="C17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50" t="s">
        <v>51</v>
      </c>
      <c r="B1" s="150"/>
      <c r="C1" s="150"/>
      <c r="D1" s="150"/>
      <c r="E1" s="150"/>
      <c r="F1" s="150"/>
      <c r="G1" s="150"/>
      <c r="H1" s="150"/>
      <c r="I1" s="150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ht="33.6">
      <c r="A3" s="142">
        <v>1</v>
      </c>
      <c r="B3" s="122" t="s">
        <v>117</v>
      </c>
      <c r="C3" s="122" t="s">
        <v>147</v>
      </c>
      <c r="D3" s="122" t="s">
        <v>148</v>
      </c>
      <c r="E3" s="113">
        <v>45657</v>
      </c>
      <c r="F3" s="113">
        <v>45713</v>
      </c>
      <c r="G3" s="113">
        <v>45680</v>
      </c>
      <c r="H3" s="154" t="s">
        <v>200</v>
      </c>
      <c r="I3" s="131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8"/>
  <sheetViews>
    <sheetView topLeftCell="A10" zoomScale="78" zoomScaleNormal="78" workbookViewId="0">
      <selection activeCell="L19" sqref="L19"/>
    </sheetView>
  </sheetViews>
  <sheetFormatPr defaultColWidth="9.33203125" defaultRowHeight="33" customHeight="1"/>
  <cols>
    <col min="1" max="1" width="5.6640625" style="104" customWidth="1"/>
    <col min="2" max="2" width="24" style="95" customWidth="1"/>
    <col min="3" max="3" width="83.109375" style="95" customWidth="1"/>
    <col min="4" max="4" width="47.44140625" style="95" bestFit="1" customWidth="1"/>
    <col min="5" max="5" width="15.6640625" style="105" customWidth="1"/>
    <col min="6" max="6" width="15.6640625" style="98" customWidth="1"/>
    <col min="7" max="7" width="15.6640625" style="100" customWidth="1"/>
    <col min="8" max="16384" width="9.33203125" style="95"/>
  </cols>
  <sheetData>
    <row r="1" spans="1:27" ht="21" customHeight="1">
      <c r="A1" s="151" t="s">
        <v>21</v>
      </c>
      <c r="B1" s="151"/>
      <c r="C1" s="151"/>
      <c r="D1" s="151"/>
      <c r="E1" s="151"/>
      <c r="F1" s="151"/>
      <c r="G1" s="151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ht="21" customHeight="1">
      <c r="A2" s="151" t="s">
        <v>43</v>
      </c>
      <c r="B2" s="151"/>
      <c r="C2" s="151"/>
      <c r="D2" s="151"/>
      <c r="E2" s="151"/>
      <c r="F2" s="151"/>
      <c r="G2" s="151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ht="21" customHeight="1">
      <c r="A3" s="151" t="s">
        <v>64</v>
      </c>
      <c r="B3" s="151"/>
      <c r="C3" s="151"/>
      <c r="D3" s="151"/>
      <c r="E3" s="151"/>
      <c r="F3" s="151"/>
      <c r="G3" s="151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t="21" customHeight="1">
      <c r="A4" s="96"/>
      <c r="B4" s="97"/>
      <c r="C4" s="93"/>
      <c r="D4" s="97"/>
      <c r="E4" s="98"/>
      <c r="F4" s="99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7" ht="39.9" customHeight="1">
      <c r="A5" s="92" t="s">
        <v>20</v>
      </c>
      <c r="B5" s="92" t="s">
        <v>22</v>
      </c>
      <c r="C5" s="92" t="s">
        <v>23</v>
      </c>
      <c r="D5" s="92" t="s">
        <v>24</v>
      </c>
      <c r="E5" s="101" t="s">
        <v>112</v>
      </c>
      <c r="F5" s="101" t="s">
        <v>111</v>
      </c>
      <c r="G5" s="92" t="s">
        <v>25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33" customHeight="1">
      <c r="A6" s="94">
        <f t="shared" ref="A6:A18" si="0">ROW()-5</f>
        <v>1</v>
      </c>
      <c r="B6" s="89" t="s">
        <v>145</v>
      </c>
      <c r="C6" s="89" t="s">
        <v>146</v>
      </c>
      <c r="D6" s="89" t="s">
        <v>185</v>
      </c>
      <c r="E6" s="90">
        <v>45657</v>
      </c>
      <c r="F6" s="90">
        <v>45712</v>
      </c>
      <c r="G6" s="91"/>
    </row>
    <row r="7" spans="1:27" ht="33" customHeight="1">
      <c r="A7" s="94">
        <f t="shared" si="0"/>
        <v>2</v>
      </c>
      <c r="B7" s="89" t="s">
        <v>149</v>
      </c>
      <c r="C7" s="89" t="s">
        <v>150</v>
      </c>
      <c r="D7" s="89" t="s">
        <v>186</v>
      </c>
      <c r="E7" s="90">
        <v>45659</v>
      </c>
      <c r="F7" s="90">
        <v>45715</v>
      </c>
      <c r="G7" s="91"/>
    </row>
    <row r="8" spans="1:27" ht="33" customHeight="1">
      <c r="A8" s="94">
        <f t="shared" si="0"/>
        <v>3</v>
      </c>
      <c r="B8" s="89" t="s">
        <v>151</v>
      </c>
      <c r="C8" s="89" t="s">
        <v>152</v>
      </c>
      <c r="D8" s="89" t="s">
        <v>186</v>
      </c>
      <c r="E8" s="90">
        <v>45663</v>
      </c>
      <c r="F8" s="90">
        <v>45698</v>
      </c>
      <c r="G8" s="91"/>
    </row>
    <row r="9" spans="1:27" ht="33" customHeight="1">
      <c r="A9" s="94">
        <f t="shared" si="0"/>
        <v>4</v>
      </c>
      <c r="B9" s="89" t="s">
        <v>156</v>
      </c>
      <c r="C9" s="89" t="s">
        <v>157</v>
      </c>
      <c r="D9" s="89" t="s">
        <v>186</v>
      </c>
      <c r="E9" s="90">
        <v>45665</v>
      </c>
      <c r="F9" s="90">
        <v>45700</v>
      </c>
      <c r="G9" s="91"/>
    </row>
    <row r="10" spans="1:27" ht="33" customHeight="1">
      <c r="A10" s="94">
        <f t="shared" si="0"/>
        <v>5</v>
      </c>
      <c r="B10" s="89" t="s">
        <v>158</v>
      </c>
      <c r="C10" s="89" t="s">
        <v>159</v>
      </c>
      <c r="D10" s="89" t="s">
        <v>186</v>
      </c>
      <c r="E10" s="90">
        <v>45665</v>
      </c>
      <c r="F10" s="90">
        <v>45700</v>
      </c>
      <c r="G10" s="91"/>
    </row>
    <row r="11" spans="1:27" ht="33" customHeight="1">
      <c r="A11" s="94">
        <f t="shared" si="0"/>
        <v>6</v>
      </c>
      <c r="B11" s="89" t="s">
        <v>160</v>
      </c>
      <c r="C11" s="89" t="s">
        <v>161</v>
      </c>
      <c r="D11" s="89" t="s">
        <v>186</v>
      </c>
      <c r="E11" s="90">
        <v>45666</v>
      </c>
      <c r="F11" s="90">
        <v>45701</v>
      </c>
      <c r="G11" s="91"/>
    </row>
    <row r="12" spans="1:27" ht="33" customHeight="1">
      <c r="A12" s="94">
        <f t="shared" si="0"/>
        <v>7</v>
      </c>
      <c r="B12" s="89" t="s">
        <v>135</v>
      </c>
      <c r="C12" s="89" t="s">
        <v>136</v>
      </c>
      <c r="D12" s="89" t="s">
        <v>186</v>
      </c>
      <c r="E12" s="90">
        <v>45666</v>
      </c>
      <c r="F12" s="90">
        <v>45701</v>
      </c>
      <c r="G12" s="91"/>
    </row>
    <row r="13" spans="1:27" ht="33" customHeight="1">
      <c r="A13" s="94">
        <f t="shared" si="0"/>
        <v>8</v>
      </c>
      <c r="B13" s="89" t="s">
        <v>137</v>
      </c>
      <c r="C13" s="89" t="s">
        <v>138</v>
      </c>
      <c r="D13" s="89" t="s">
        <v>186</v>
      </c>
      <c r="E13" s="90">
        <v>45672</v>
      </c>
      <c r="F13" s="90">
        <v>45707</v>
      </c>
      <c r="G13" s="91"/>
    </row>
    <row r="14" spans="1:27" ht="33" customHeight="1">
      <c r="A14" s="94">
        <f t="shared" si="0"/>
        <v>9</v>
      </c>
      <c r="B14" s="89" t="s">
        <v>142</v>
      </c>
      <c r="C14" s="89" t="s">
        <v>168</v>
      </c>
      <c r="D14" s="89" t="s">
        <v>186</v>
      </c>
      <c r="E14" s="90">
        <v>45673</v>
      </c>
      <c r="F14" s="90">
        <v>45708</v>
      </c>
      <c r="G14" s="91"/>
    </row>
    <row r="15" spans="1:27" ht="33" customHeight="1">
      <c r="A15" s="94">
        <f t="shared" si="0"/>
        <v>10</v>
      </c>
      <c r="B15" s="89" t="s">
        <v>169</v>
      </c>
      <c r="C15" s="89" t="s">
        <v>170</v>
      </c>
      <c r="D15" s="89" t="s">
        <v>186</v>
      </c>
      <c r="E15" s="90">
        <v>45674</v>
      </c>
      <c r="F15" s="90">
        <v>45709</v>
      </c>
      <c r="G15" s="91"/>
    </row>
    <row r="16" spans="1:27" ht="33" customHeight="1">
      <c r="A16" s="94">
        <f t="shared" si="0"/>
        <v>11</v>
      </c>
      <c r="B16" s="89" t="s">
        <v>171</v>
      </c>
      <c r="C16" s="89" t="s">
        <v>116</v>
      </c>
      <c r="D16" s="89" t="s">
        <v>186</v>
      </c>
      <c r="E16" s="90">
        <v>45674</v>
      </c>
      <c r="F16" s="90">
        <v>45709</v>
      </c>
      <c r="G16" s="91"/>
    </row>
    <row r="17" spans="1:7" ht="33" customHeight="1">
      <c r="A17" s="94">
        <f t="shared" si="0"/>
        <v>12</v>
      </c>
      <c r="B17" s="89" t="s">
        <v>172</v>
      </c>
      <c r="C17" s="89" t="s">
        <v>173</v>
      </c>
      <c r="D17" s="89" t="s">
        <v>186</v>
      </c>
      <c r="E17" s="90">
        <v>45674</v>
      </c>
      <c r="F17" s="90">
        <v>45709</v>
      </c>
      <c r="G17" s="91"/>
    </row>
    <row r="18" spans="1:7" ht="33" customHeight="1">
      <c r="A18" s="94">
        <f t="shared" si="0"/>
        <v>13</v>
      </c>
      <c r="B18" s="89" t="s">
        <v>124</v>
      </c>
      <c r="C18" s="89" t="s">
        <v>125</v>
      </c>
      <c r="D18" s="89" t="s">
        <v>186</v>
      </c>
      <c r="E18" s="90">
        <v>45677</v>
      </c>
      <c r="F18" s="90">
        <v>45712</v>
      </c>
      <c r="G18" s="91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44"/>
  <sheetViews>
    <sheetView tabSelected="1" topLeftCell="A28" zoomScale="87" zoomScaleNormal="87" workbookViewId="0">
      <selection activeCell="B26" sqref="B26"/>
    </sheetView>
  </sheetViews>
  <sheetFormatPr defaultColWidth="9.33203125" defaultRowHeight="16.8"/>
  <cols>
    <col min="1" max="1" width="4.44140625" style="127" customWidth="1"/>
    <col min="2" max="2" width="46.44140625" style="106" customWidth="1"/>
    <col min="3" max="3" width="76.44140625" style="93" customWidth="1"/>
    <col min="4" max="4" width="60.21875" style="93" customWidth="1"/>
    <col min="5" max="5" width="14.109375" style="119" customWidth="1"/>
    <col min="6" max="6" width="12.109375" style="119" customWidth="1"/>
    <col min="7" max="7" width="11.88671875" style="106" customWidth="1"/>
    <col min="8" max="8" width="12.6640625" style="106" customWidth="1"/>
    <col min="9" max="9" width="12.44140625" style="106" customWidth="1"/>
    <col min="10" max="13" width="9.33203125" style="106"/>
    <col min="14" max="14" width="12.6640625" style="106" bestFit="1" customWidth="1"/>
    <col min="15" max="15" width="10.6640625" style="106" bestFit="1" customWidth="1"/>
    <col min="16" max="16" width="9.33203125" style="106"/>
    <col min="17" max="17" width="9.44140625" style="106" bestFit="1" customWidth="1"/>
    <col min="18" max="16384" width="9.33203125" style="106"/>
  </cols>
  <sheetData>
    <row r="1" spans="1:47" ht="21" customHeight="1">
      <c r="A1" s="153" t="s">
        <v>21</v>
      </c>
      <c r="B1" s="153"/>
      <c r="C1" s="153"/>
      <c r="D1" s="153"/>
      <c r="E1" s="153"/>
      <c r="F1" s="153"/>
      <c r="G1" s="153"/>
    </row>
    <row r="2" spans="1:47" ht="21" customHeight="1">
      <c r="A2" s="153" t="s">
        <v>44</v>
      </c>
      <c r="B2" s="153"/>
      <c r="C2" s="153"/>
      <c r="D2" s="153"/>
      <c r="E2" s="153"/>
      <c r="F2" s="153"/>
      <c r="G2" s="153"/>
    </row>
    <row r="3" spans="1:47" ht="21" customHeight="1">
      <c r="A3" s="153" t="s">
        <v>65</v>
      </c>
      <c r="B3" s="153"/>
      <c r="C3" s="153"/>
      <c r="D3" s="153"/>
      <c r="E3" s="153"/>
      <c r="F3" s="153"/>
      <c r="G3" s="153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</row>
    <row r="4" spans="1:47" ht="21" customHeight="1">
      <c r="A4" s="108"/>
      <c r="B4" s="108"/>
      <c r="C4" s="128"/>
      <c r="D4" s="128"/>
      <c r="E4" s="109"/>
      <c r="F4" s="109"/>
      <c r="G4" s="10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</row>
    <row r="5" spans="1:47" ht="42" customHeight="1">
      <c r="A5" s="110" t="s">
        <v>20</v>
      </c>
      <c r="B5" s="110" t="s">
        <v>45</v>
      </c>
      <c r="C5" s="92" t="s">
        <v>26</v>
      </c>
      <c r="D5" s="92" t="s">
        <v>27</v>
      </c>
      <c r="E5" s="111" t="s">
        <v>28</v>
      </c>
      <c r="F5" s="111" t="s">
        <v>29</v>
      </c>
      <c r="G5" s="110" t="s">
        <v>25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</row>
    <row r="6" spans="1:47" s="107" customFormat="1" ht="21" customHeight="1">
      <c r="A6" s="112">
        <v>1</v>
      </c>
      <c r="B6" s="89" t="s">
        <v>126</v>
      </c>
      <c r="C6" s="89" t="s">
        <v>127</v>
      </c>
      <c r="D6" s="89" t="s">
        <v>128</v>
      </c>
      <c r="E6" s="90">
        <v>45643</v>
      </c>
      <c r="F6" s="90">
        <v>45672</v>
      </c>
      <c r="G6" s="113"/>
      <c r="H6" s="106"/>
      <c r="I6" s="106"/>
      <c r="J6" s="106"/>
      <c r="K6" s="114"/>
      <c r="L6" s="114"/>
    </row>
    <row r="7" spans="1:47" s="107" customFormat="1" ht="21" customHeight="1">
      <c r="A7" s="112">
        <v>2</v>
      </c>
      <c r="B7" s="89" t="s">
        <v>153</v>
      </c>
      <c r="C7" s="89" t="s">
        <v>154</v>
      </c>
      <c r="D7" s="89" t="s">
        <v>155</v>
      </c>
      <c r="E7" s="90">
        <v>45665</v>
      </c>
      <c r="F7" s="90">
        <v>45700</v>
      </c>
      <c r="G7" s="113"/>
      <c r="H7" s="106"/>
      <c r="I7" s="106"/>
      <c r="J7" s="106"/>
      <c r="K7" s="114"/>
      <c r="L7" s="114"/>
    </row>
    <row r="8" spans="1:47" s="107" customFormat="1" ht="21" customHeight="1">
      <c r="A8" s="112">
        <v>3</v>
      </c>
      <c r="B8" s="89" t="s">
        <v>162</v>
      </c>
      <c r="C8" s="89" t="s">
        <v>163</v>
      </c>
      <c r="D8" s="89" t="s">
        <v>164</v>
      </c>
      <c r="E8" s="90">
        <v>45670</v>
      </c>
      <c r="F8" s="90">
        <v>45705</v>
      </c>
      <c r="G8" s="113"/>
      <c r="H8" s="106"/>
      <c r="I8" s="106"/>
      <c r="J8" s="106"/>
      <c r="K8" s="114"/>
      <c r="L8" s="114"/>
    </row>
    <row r="9" spans="1:47" s="107" customFormat="1" ht="21" customHeight="1">
      <c r="A9" s="112">
        <v>4</v>
      </c>
      <c r="B9" s="89" t="s">
        <v>190</v>
      </c>
      <c r="C9" s="89" t="s">
        <v>191</v>
      </c>
      <c r="D9" s="89" t="s">
        <v>192</v>
      </c>
      <c r="E9" s="90">
        <v>45699</v>
      </c>
      <c r="F9" s="90">
        <v>45727</v>
      </c>
      <c r="G9" s="113"/>
      <c r="H9" s="106"/>
      <c r="I9" s="106"/>
      <c r="J9" s="106"/>
      <c r="K9" s="114"/>
      <c r="L9" s="114"/>
    </row>
    <row r="10" spans="1:47" s="107" customFormat="1" ht="21" customHeight="1">
      <c r="A10" s="112">
        <v>5</v>
      </c>
      <c r="B10" s="89" t="s">
        <v>197</v>
      </c>
      <c r="C10" s="89" t="s">
        <v>198</v>
      </c>
      <c r="D10" s="89" t="s">
        <v>199</v>
      </c>
      <c r="E10" s="90">
        <v>45702</v>
      </c>
      <c r="F10" s="90">
        <v>45730</v>
      </c>
      <c r="G10" s="113"/>
      <c r="H10" s="106"/>
      <c r="I10" s="106"/>
      <c r="J10" s="106"/>
      <c r="K10" s="114"/>
      <c r="L10" s="114"/>
    </row>
    <row r="11" spans="1:47" s="107" customFormat="1" ht="21" customHeight="1">
      <c r="A11" s="115"/>
      <c r="B11" s="116"/>
      <c r="C11" s="116"/>
      <c r="D11" s="116"/>
      <c r="E11" s="117"/>
      <c r="F11" s="117"/>
      <c r="G11" s="118"/>
      <c r="H11" s="106"/>
      <c r="I11" s="106"/>
      <c r="J11" s="106"/>
      <c r="K11" s="114"/>
      <c r="L11" s="114"/>
    </row>
    <row r="12" spans="1:47" s="107" customFormat="1" ht="21" customHeight="1">
      <c r="A12" s="153" t="s">
        <v>82</v>
      </c>
      <c r="B12" s="153"/>
      <c r="C12" s="153"/>
      <c r="D12" s="153"/>
      <c r="E12" s="153"/>
      <c r="F12" s="153"/>
      <c r="G12" s="153"/>
      <c r="H12" s="106"/>
      <c r="I12" s="106"/>
      <c r="J12" s="106"/>
      <c r="K12" s="114"/>
      <c r="L12" s="114"/>
    </row>
    <row r="13" spans="1:47" s="107" customFormat="1" ht="21" customHeight="1">
      <c r="A13" s="153" t="s">
        <v>65</v>
      </c>
      <c r="B13" s="153"/>
      <c r="C13" s="153"/>
      <c r="D13" s="153"/>
      <c r="E13" s="153"/>
      <c r="F13" s="153"/>
      <c r="G13" s="153"/>
      <c r="H13" s="106"/>
      <c r="J13" s="106"/>
      <c r="K13" s="106"/>
      <c r="L13" s="106"/>
      <c r="M13" s="106"/>
    </row>
    <row r="14" spans="1:47" s="107" customFormat="1" ht="21" customHeight="1">
      <c r="A14" s="108"/>
      <c r="B14" s="108"/>
      <c r="C14" s="128"/>
      <c r="D14" s="93"/>
      <c r="E14" s="119"/>
      <c r="F14" s="119"/>
      <c r="G14" s="106"/>
      <c r="H14" s="120"/>
      <c r="J14" s="106"/>
      <c r="K14" s="120"/>
      <c r="L14" s="120"/>
      <c r="M14" s="121"/>
    </row>
    <row r="15" spans="1:47" s="107" customFormat="1" ht="67.2">
      <c r="A15" s="110" t="s">
        <v>20</v>
      </c>
      <c r="B15" s="110" t="s">
        <v>45</v>
      </c>
      <c r="C15" s="92" t="s">
        <v>26</v>
      </c>
      <c r="D15" s="92" t="s">
        <v>27</v>
      </c>
      <c r="E15" s="111" t="s">
        <v>28</v>
      </c>
      <c r="F15" s="111" t="s">
        <v>29</v>
      </c>
      <c r="G15" s="110" t="s">
        <v>25</v>
      </c>
      <c r="H15" s="120"/>
      <c r="J15" s="106"/>
      <c r="K15" s="120"/>
      <c r="L15" s="120"/>
      <c r="M15" s="121"/>
    </row>
    <row r="16" spans="1:47" s="107" customFormat="1" ht="33.6">
      <c r="A16" s="112">
        <v>1</v>
      </c>
      <c r="B16" s="122" t="s">
        <v>139</v>
      </c>
      <c r="C16" s="122" t="s">
        <v>113</v>
      </c>
      <c r="D16" s="122" t="s">
        <v>140</v>
      </c>
      <c r="E16" s="90">
        <v>45225</v>
      </c>
      <c r="F16" s="90">
        <v>45246</v>
      </c>
      <c r="G16" s="123" t="s">
        <v>141</v>
      </c>
      <c r="H16" s="120"/>
      <c r="J16" s="106"/>
      <c r="K16" s="120"/>
      <c r="L16" s="120"/>
      <c r="M16" s="121"/>
    </row>
    <row r="17" spans="1:38" s="107" customFormat="1" ht="28.8" customHeight="1">
      <c r="A17" s="112">
        <v>2</v>
      </c>
      <c r="B17" s="122" t="s">
        <v>118</v>
      </c>
      <c r="C17" s="122" t="s">
        <v>119</v>
      </c>
      <c r="D17" s="122" t="s">
        <v>120</v>
      </c>
      <c r="E17" s="90">
        <v>45632</v>
      </c>
      <c r="F17" s="90">
        <v>45294</v>
      </c>
      <c r="G17" s="123"/>
      <c r="H17" s="120"/>
    </row>
    <row r="18" spans="1:38" s="107" customFormat="1" ht="21" customHeight="1">
      <c r="A18" s="112">
        <v>3</v>
      </c>
      <c r="B18" s="122" t="s">
        <v>121</v>
      </c>
      <c r="C18" s="122" t="s">
        <v>122</v>
      </c>
      <c r="D18" s="122" t="s">
        <v>123</v>
      </c>
      <c r="E18" s="90">
        <v>45638</v>
      </c>
      <c r="F18" s="90">
        <v>45674</v>
      </c>
      <c r="G18" s="123"/>
      <c r="H18" s="120"/>
    </row>
    <row r="19" spans="1:38" s="107" customFormat="1" ht="21" customHeight="1">
      <c r="A19" s="112">
        <v>4</v>
      </c>
      <c r="B19" s="122" t="s">
        <v>129</v>
      </c>
      <c r="C19" s="122" t="s">
        <v>130</v>
      </c>
      <c r="D19" s="122" t="s">
        <v>131</v>
      </c>
      <c r="E19" s="90">
        <v>45644</v>
      </c>
      <c r="F19" s="90">
        <v>45694</v>
      </c>
      <c r="G19" s="123"/>
      <c r="H19" s="120"/>
    </row>
    <row r="20" spans="1:38" s="107" customFormat="1" ht="21" customHeight="1">
      <c r="A20" s="112">
        <v>5</v>
      </c>
      <c r="B20" s="122" t="s">
        <v>132</v>
      </c>
      <c r="C20" s="122" t="s">
        <v>130</v>
      </c>
      <c r="D20" s="122" t="s">
        <v>133</v>
      </c>
      <c r="E20" s="90">
        <v>45651</v>
      </c>
      <c r="F20" s="90">
        <v>45701</v>
      </c>
      <c r="G20" s="123"/>
      <c r="H20" s="120"/>
    </row>
    <row r="21" spans="1:38" s="107" customFormat="1" ht="21" customHeight="1">
      <c r="A21" s="112">
        <v>6</v>
      </c>
      <c r="B21" s="122" t="s">
        <v>142</v>
      </c>
      <c r="C21" s="122" t="s">
        <v>143</v>
      </c>
      <c r="D21" s="122" t="s">
        <v>144</v>
      </c>
      <c r="E21" s="90">
        <v>45656</v>
      </c>
      <c r="F21" s="90">
        <v>45706</v>
      </c>
      <c r="G21" s="123"/>
      <c r="H21" s="120"/>
    </row>
    <row r="22" spans="1:38" s="107" customFormat="1" ht="21" customHeight="1">
      <c r="A22" s="112">
        <v>7</v>
      </c>
      <c r="B22" s="122" t="s">
        <v>165</v>
      </c>
      <c r="C22" s="122" t="s">
        <v>166</v>
      </c>
      <c r="D22" s="122" t="s">
        <v>167</v>
      </c>
      <c r="E22" s="90">
        <v>45671</v>
      </c>
      <c r="F22" s="90">
        <v>45720</v>
      </c>
      <c r="G22" s="123"/>
      <c r="H22" s="120"/>
    </row>
    <row r="23" spans="1:38" s="107" customFormat="1" ht="21" customHeight="1">
      <c r="A23" s="112">
        <v>8</v>
      </c>
      <c r="B23" s="122" t="s">
        <v>177</v>
      </c>
      <c r="C23" s="122" t="s">
        <v>178</v>
      </c>
      <c r="D23" s="122" t="s">
        <v>179</v>
      </c>
      <c r="E23" s="90">
        <v>45680</v>
      </c>
      <c r="F23" s="90">
        <v>45729</v>
      </c>
      <c r="G23" s="123"/>
      <c r="H23" s="120"/>
    </row>
    <row r="24" spans="1:38" s="141" customFormat="1" ht="21" customHeight="1">
      <c r="A24" s="112">
        <v>9</v>
      </c>
      <c r="B24" s="138" t="s">
        <v>180</v>
      </c>
      <c r="C24" s="138" t="s">
        <v>181</v>
      </c>
      <c r="D24" s="138" t="s">
        <v>182</v>
      </c>
      <c r="E24" s="90">
        <v>45692</v>
      </c>
      <c r="F24" s="90">
        <v>45727</v>
      </c>
      <c r="G24" s="139"/>
      <c r="H24" s="140"/>
    </row>
    <row r="25" spans="1:38" s="107" customFormat="1" ht="21" customHeight="1">
      <c r="A25" s="120"/>
      <c r="B25" s="132"/>
      <c r="C25" s="132"/>
      <c r="D25" s="132"/>
      <c r="E25" s="133"/>
      <c r="F25" s="133"/>
      <c r="H25" s="120"/>
    </row>
    <row r="26" spans="1:38" s="107" customFormat="1" ht="21" customHeight="1">
      <c r="A26" s="120"/>
      <c r="B26" s="132"/>
      <c r="C26" s="132"/>
      <c r="D26" s="132"/>
      <c r="E26" s="133"/>
      <c r="F26" s="133"/>
      <c r="H26" s="120"/>
    </row>
    <row r="27" spans="1:38" s="107" customFormat="1" ht="21" customHeight="1">
      <c r="A27" s="152" t="s">
        <v>108</v>
      </c>
      <c r="B27" s="152"/>
      <c r="C27" s="152"/>
      <c r="D27" s="152"/>
      <c r="E27" s="152"/>
      <c r="F27" s="152"/>
      <c r="G27" s="152"/>
      <c r="H27" s="120"/>
    </row>
    <row r="28" spans="1:38" s="107" customFormat="1" ht="21" customHeight="1">
      <c r="A28" s="152" t="s">
        <v>64</v>
      </c>
      <c r="B28" s="152"/>
      <c r="C28" s="152"/>
      <c r="D28" s="152"/>
      <c r="E28" s="152"/>
      <c r="F28" s="152"/>
      <c r="G28" s="152"/>
      <c r="H28" s="120"/>
      <c r="J28" s="106"/>
      <c r="K28" s="120"/>
      <c r="L28" s="120"/>
      <c r="M28" s="121"/>
    </row>
    <row r="29" spans="1:38" s="124" customFormat="1" ht="21" customHeight="1">
      <c r="A29" s="120"/>
      <c r="B29" s="130"/>
      <c r="C29" s="130"/>
      <c r="D29" s="130"/>
      <c r="E29" s="130"/>
      <c r="F29" s="130"/>
      <c r="G29" s="130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</row>
    <row r="30" spans="1:38" s="124" customFormat="1" ht="39.9" customHeight="1">
      <c r="A30" s="125" t="s">
        <v>20</v>
      </c>
      <c r="B30" s="110" t="s">
        <v>45</v>
      </c>
      <c r="C30" s="92" t="s">
        <v>26</v>
      </c>
      <c r="D30" s="92" t="s">
        <v>27</v>
      </c>
      <c r="E30" s="111" t="s">
        <v>28</v>
      </c>
      <c r="F30" s="111" t="s">
        <v>29</v>
      </c>
      <c r="G30" s="110" t="s">
        <v>25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</row>
    <row r="31" spans="1:38" s="124" customFormat="1" ht="21" customHeight="1">
      <c r="A31" s="134">
        <v>1</v>
      </c>
      <c r="B31" s="135" t="s">
        <v>174</v>
      </c>
      <c r="C31" s="135" t="s">
        <v>175</v>
      </c>
      <c r="D31" s="135" t="s">
        <v>176</v>
      </c>
      <c r="E31" s="137">
        <v>45677</v>
      </c>
      <c r="F31" s="137">
        <v>45705</v>
      </c>
      <c r="G31" s="134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</row>
    <row r="32" spans="1:38" s="124" customFormat="1" ht="21" customHeight="1">
      <c r="A32" s="134">
        <v>2</v>
      </c>
      <c r="B32" s="136" t="s">
        <v>183</v>
      </c>
      <c r="C32" s="136" t="s">
        <v>184</v>
      </c>
      <c r="D32" s="136" t="s">
        <v>187</v>
      </c>
      <c r="E32" s="137">
        <v>45695</v>
      </c>
      <c r="F32" s="137">
        <v>45723</v>
      </c>
      <c r="G32" s="134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</row>
    <row r="33" spans="1:40" s="124" customFormat="1" ht="21" customHeight="1">
      <c r="A33" s="126"/>
      <c r="B33" s="116"/>
      <c r="C33" s="116"/>
      <c r="D33" s="116"/>
      <c r="E33" s="117"/>
      <c r="F33" s="11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</row>
    <row r="34" spans="1:40" s="124" customFormat="1" ht="21" customHeight="1">
      <c r="A34" s="153" t="s">
        <v>114</v>
      </c>
      <c r="B34" s="153"/>
      <c r="C34" s="153"/>
      <c r="D34" s="153"/>
      <c r="E34" s="153"/>
      <c r="F34" s="153"/>
      <c r="G34" s="153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</row>
    <row r="35" spans="1:40" s="124" customFormat="1" ht="21" customHeight="1">
      <c r="A35" s="153" t="s">
        <v>66</v>
      </c>
      <c r="B35" s="153"/>
      <c r="C35" s="153"/>
      <c r="D35" s="153"/>
      <c r="E35" s="153"/>
      <c r="F35" s="153"/>
      <c r="G35" s="153"/>
      <c r="H35" s="126"/>
      <c r="I35" s="126"/>
      <c r="J35" s="126"/>
      <c r="L35" s="126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</row>
    <row r="36" spans="1:40" s="124" customFormat="1" ht="21" customHeight="1">
      <c r="A36" s="129"/>
      <c r="B36" s="106"/>
      <c r="C36" s="129"/>
      <c r="D36" s="129"/>
      <c r="E36" s="129"/>
      <c r="F36" s="129"/>
      <c r="G36" s="129"/>
      <c r="H36" s="118"/>
      <c r="I36" s="106"/>
      <c r="J36" s="126"/>
      <c r="K36" s="126"/>
      <c r="L36" s="126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</row>
    <row r="37" spans="1:40" ht="39.9" customHeight="1">
      <c r="A37" s="110" t="s">
        <v>20</v>
      </c>
      <c r="B37" s="110" t="s">
        <v>45</v>
      </c>
      <c r="C37" s="92" t="s">
        <v>26</v>
      </c>
      <c r="D37" s="92" t="s">
        <v>27</v>
      </c>
      <c r="E37" s="111" t="s">
        <v>28</v>
      </c>
      <c r="F37" s="111" t="s">
        <v>29</v>
      </c>
      <c r="G37" s="110" t="s">
        <v>25</v>
      </c>
      <c r="J37" s="126"/>
      <c r="K37" s="126"/>
      <c r="L37" s="126"/>
      <c r="M37" s="124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</row>
    <row r="38" spans="1:40" ht="33.6">
      <c r="A38" s="112">
        <v>1</v>
      </c>
      <c r="B38" s="89" t="s">
        <v>193</v>
      </c>
      <c r="C38" s="89" t="s">
        <v>194</v>
      </c>
      <c r="D38" s="89" t="s">
        <v>195</v>
      </c>
      <c r="E38" s="113">
        <v>45700</v>
      </c>
      <c r="F38" s="113">
        <v>45728</v>
      </c>
      <c r="G38" s="123"/>
      <c r="J38" s="126"/>
      <c r="K38" s="126"/>
      <c r="L38" s="126"/>
      <c r="M38" s="124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</row>
    <row r="39" spans="1:40">
      <c r="A39" s="115"/>
      <c r="B39" s="143"/>
      <c r="C39" s="143"/>
      <c r="D39" s="143"/>
      <c r="E39" s="133"/>
      <c r="F39" s="133"/>
      <c r="J39" s="126"/>
      <c r="K39" s="126"/>
      <c r="L39" s="126"/>
      <c r="M39" s="124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</row>
    <row r="40" spans="1:40">
      <c r="A40" s="115"/>
      <c r="B40" s="116"/>
      <c r="C40" s="116"/>
      <c r="D40" s="116"/>
      <c r="E40" s="126"/>
      <c r="F40" s="118"/>
      <c r="G40" s="118"/>
      <c r="J40" s="126"/>
      <c r="K40" s="126"/>
      <c r="L40" s="126"/>
      <c r="M40" s="124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</row>
    <row r="41" spans="1:40" ht="21" customHeight="1">
      <c r="A41" s="152" t="s">
        <v>115</v>
      </c>
      <c r="B41" s="152"/>
      <c r="C41" s="152"/>
      <c r="D41" s="152"/>
      <c r="E41" s="152"/>
      <c r="F41" s="152"/>
      <c r="G41" s="152"/>
    </row>
    <row r="42" spans="1:40" ht="21" customHeight="1">
      <c r="A42" s="152" t="s">
        <v>83</v>
      </c>
      <c r="B42" s="152"/>
      <c r="C42" s="152"/>
      <c r="D42" s="152"/>
      <c r="E42" s="152"/>
      <c r="F42" s="152"/>
      <c r="G42" s="152"/>
    </row>
    <row r="43" spans="1:40" ht="21" customHeight="1">
      <c r="A43" s="120"/>
      <c r="B43" s="130"/>
      <c r="C43" s="130"/>
      <c r="D43" s="130"/>
      <c r="E43" s="130"/>
      <c r="F43" s="130"/>
      <c r="G43" s="130"/>
    </row>
    <row r="44" spans="1:40" ht="69" customHeight="1">
      <c r="A44" s="125" t="s">
        <v>20</v>
      </c>
      <c r="B44" s="110" t="s">
        <v>45</v>
      </c>
      <c r="C44" s="92" t="s">
        <v>26</v>
      </c>
      <c r="D44" s="92" t="s">
        <v>27</v>
      </c>
      <c r="E44" s="111" t="s">
        <v>28</v>
      </c>
      <c r="F44" s="111" t="s">
        <v>29</v>
      </c>
      <c r="G44" s="110" t="s">
        <v>25</v>
      </c>
    </row>
  </sheetData>
  <mergeCells count="11">
    <mergeCell ref="A13:G13"/>
    <mergeCell ref="A12:G12"/>
    <mergeCell ref="A1:G1"/>
    <mergeCell ref="A2:G2"/>
    <mergeCell ref="A3:G3"/>
    <mergeCell ref="A41:G41"/>
    <mergeCell ref="A42:G42"/>
    <mergeCell ref="A34:G34"/>
    <mergeCell ref="A35:G35"/>
    <mergeCell ref="A27:G27"/>
    <mergeCell ref="A28:G28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88</v>
      </c>
    </row>
    <row r="4" spans="1:3">
      <c r="A4" s="38" t="s">
        <v>36</v>
      </c>
      <c r="C4" s="39" t="s">
        <v>89</v>
      </c>
    </row>
    <row r="5" spans="1:3">
      <c r="A5" s="40" t="s">
        <v>37</v>
      </c>
      <c r="C5" s="39" t="s">
        <v>90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91</v>
      </c>
    </row>
    <row r="8" spans="1:3" ht="13.8" thickBot="1">
      <c r="C8" s="42" t="s">
        <v>92</v>
      </c>
    </row>
    <row r="9" spans="1:3" ht="13.8" thickBot="1">
      <c r="A9" s="35" t="s">
        <v>38</v>
      </c>
    </row>
    <row r="10" spans="1:3" ht="13.8" thickBot="1">
      <c r="A10" s="37" t="s">
        <v>93</v>
      </c>
      <c r="C10" s="35" t="s">
        <v>39</v>
      </c>
    </row>
    <row r="11" spans="1:3">
      <c r="A11" s="39" t="s">
        <v>94</v>
      </c>
      <c r="C11" s="37" t="s">
        <v>95</v>
      </c>
    </row>
    <row r="12" spans="1:3">
      <c r="A12" s="39" t="s">
        <v>96</v>
      </c>
      <c r="C12" s="39" t="s">
        <v>94</v>
      </c>
    </row>
    <row r="13" spans="1:3">
      <c r="A13" s="39" t="s">
        <v>92</v>
      </c>
      <c r="C13" s="39" t="s">
        <v>96</v>
      </c>
    </row>
    <row r="14" spans="1:3">
      <c r="A14" s="39" t="str">
        <f>""</f>
        <v/>
      </c>
      <c r="C14" s="39" t="s">
        <v>92</v>
      </c>
    </row>
    <row r="15" spans="1:3">
      <c r="A15" s="39" t="s">
        <v>97</v>
      </c>
      <c r="C15" s="39" t="s">
        <v>98</v>
      </c>
    </row>
    <row r="16" spans="1:3">
      <c r="A16" s="39" t="s">
        <v>97</v>
      </c>
      <c r="C16" s="39" t="s">
        <v>92</v>
      </c>
    </row>
    <row r="17" spans="1:3">
      <c r="A17" s="39" t="s">
        <v>97</v>
      </c>
      <c r="C17" s="39" t="s">
        <v>95</v>
      </c>
    </row>
    <row r="18" spans="1:3">
      <c r="A18" s="39" t="s">
        <v>92</v>
      </c>
      <c r="C18" s="39" t="s">
        <v>99</v>
      </c>
    </row>
    <row r="19" spans="1:3">
      <c r="A19" s="39" t="s">
        <v>95</v>
      </c>
      <c r="C19" s="39" t="str">
        <f>""</f>
        <v/>
      </c>
    </row>
    <row r="20" spans="1:3" ht="13.8" thickBot="1">
      <c r="A20" s="39" t="s">
        <v>99</v>
      </c>
      <c r="C20" s="42" t="s">
        <v>92</v>
      </c>
    </row>
    <row r="21" spans="1:3" ht="13.8" thickBot="1">
      <c r="A21" s="39" t="s">
        <v>100</v>
      </c>
    </row>
    <row r="22" spans="1:3" ht="13.8" thickBot="1">
      <c r="A22" s="39" t="s">
        <v>101</v>
      </c>
      <c r="C22" s="35" t="s">
        <v>40</v>
      </c>
    </row>
    <row r="23" spans="1:3">
      <c r="A23" s="39" t="s">
        <v>100</v>
      </c>
      <c r="C23" s="37" t="s">
        <v>95</v>
      </c>
    </row>
    <row r="24" spans="1:3">
      <c r="A24" s="39" t="s">
        <v>102</v>
      </c>
      <c r="C24" s="40" t="s">
        <v>103</v>
      </c>
    </row>
    <row r="25" spans="1:3">
      <c r="A25" s="39" t="s">
        <v>92</v>
      </c>
      <c r="C25" s="39" t="s">
        <v>102</v>
      </c>
    </row>
    <row r="26" spans="1:3">
      <c r="A26" s="39" t="s">
        <v>92</v>
      </c>
      <c r="C26" s="40" t="s">
        <v>104</v>
      </c>
    </row>
    <row r="27" spans="1:3">
      <c r="A27" s="39" t="s">
        <v>92</v>
      </c>
      <c r="C27" s="39" t="s">
        <v>96</v>
      </c>
    </row>
    <row r="28" spans="1:3">
      <c r="A28" s="39" t="s">
        <v>95</v>
      </c>
      <c r="C28" s="39" t="s">
        <v>92</v>
      </c>
    </row>
    <row r="29" spans="1:3">
      <c r="A29" s="39" t="s">
        <v>92</v>
      </c>
      <c r="C29" s="39" t="str">
        <f>""</f>
        <v/>
      </c>
    </row>
    <row r="30" spans="1:3" ht="13.8" thickBot="1">
      <c r="A30" s="42" t="s">
        <v>92</v>
      </c>
      <c r="C30" s="39" t="s">
        <v>98</v>
      </c>
    </row>
    <row r="31" spans="1:3">
      <c r="C31" s="39" t="s">
        <v>95</v>
      </c>
    </row>
    <row r="32" spans="1:3" ht="13.8" thickBot="1">
      <c r="C32" s="39" t="s">
        <v>105</v>
      </c>
    </row>
    <row r="33" spans="1:3">
      <c r="A33" s="37" t="s">
        <v>97</v>
      </c>
      <c r="C33" s="40" t="s">
        <v>106</v>
      </c>
    </row>
    <row r="34" spans="1:3">
      <c r="A34" s="39" t="s">
        <v>107</v>
      </c>
      <c r="C34" s="39" t="s">
        <v>102</v>
      </c>
    </row>
    <row r="35" spans="1:3" ht="13.8" thickBot="1">
      <c r="A35" s="42" t="s">
        <v>92</v>
      </c>
      <c r="C35" s="42" t="s">
        <v>92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2025-02-14T06:14:14Z</dcterms:modified>
</cp:coreProperties>
</file>